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email\Dropbox\WCU\Committees\Meetings\AGM\AGM 2025\AGM\"/>
    </mc:Choice>
  </mc:AlternateContent>
  <xr:revisionPtr revIDLastSave="0" documentId="8_{43D55C5D-3D45-4F3E-BE16-A9530F4033F6}" xr6:coauthVersionLast="47" xr6:coauthVersionMax="47" xr10:uidLastSave="{00000000-0000-0000-0000-000000000000}"/>
  <bookViews>
    <workbookView xWindow="-110" yWindow="-110" windowWidth="25820" windowHeight="15500" xr2:uid="{DDBB255D-83BD-4903-8A48-AB7B67A829B5}"/>
  </bookViews>
  <sheets>
    <sheet name="Accounts" sheetId="1" r:id="rId1"/>
    <sheet name="Notes" sheetId="2" r:id="rId2"/>
  </sheets>
  <definedNames>
    <definedName name="_xlnm.Print_Area" localSheetId="0">Accounts!$A$1:$E$82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C36" i="2"/>
  <c r="C38" i="2"/>
  <c r="C46" i="2"/>
  <c r="B13" i="1"/>
  <c r="C13" i="1"/>
  <c r="B33" i="1"/>
  <c r="C33" i="1"/>
  <c r="B35" i="1"/>
  <c r="C35" i="1"/>
  <c r="B42" i="1"/>
  <c r="C42" i="1"/>
  <c r="B44" i="1"/>
  <c r="C44" i="1"/>
  <c r="B45" i="1"/>
  <c r="C45" i="1"/>
  <c r="B46" i="1"/>
  <c r="C46" i="1"/>
  <c r="B47" i="1"/>
  <c r="C47" i="1"/>
  <c r="B54" i="1"/>
  <c r="C54" i="1"/>
</calcChain>
</file>

<file path=xl/sharedStrings.xml><?xml version="1.0" encoding="utf-8"?>
<sst xmlns="http://schemas.openxmlformats.org/spreadsheetml/2006/main" count="88" uniqueCount="79">
  <si>
    <t>Receipts</t>
  </si>
  <si>
    <t>Description</t>
  </si>
  <si>
    <t>Trophies</t>
  </si>
  <si>
    <t>Surplus/(Deficit) for year</t>
  </si>
  <si>
    <t>Add receipts for season</t>
  </si>
  <si>
    <t>Less payments</t>
  </si>
  <si>
    <t>Payments</t>
  </si>
  <si>
    <t>Membership Fees</t>
  </si>
  <si>
    <t>Bank Interest</t>
  </si>
  <si>
    <t>Fide grant</t>
  </si>
  <si>
    <t>Competition entry fees</t>
  </si>
  <si>
    <t>Bank Charges</t>
  </si>
  <si>
    <t>Insurance costs</t>
  </si>
  <si>
    <t>Website costs</t>
  </si>
  <si>
    <t>Current Account</t>
  </si>
  <si>
    <t>Deposit Account</t>
  </si>
  <si>
    <t>Tournament Account</t>
  </si>
  <si>
    <t>Note 2</t>
  </si>
  <si>
    <t>Assets</t>
  </si>
  <si>
    <t>Clocks</t>
  </si>
  <si>
    <t>Sets</t>
  </si>
  <si>
    <t>Boards</t>
  </si>
  <si>
    <t>Restricted Funds</t>
  </si>
  <si>
    <t>Total Bank Balances as per accounts</t>
  </si>
  <si>
    <t>Purpose of funds</t>
  </si>
  <si>
    <t>Youth Bursary Fund</t>
  </si>
  <si>
    <t>This fund has come from donations and is set to support junior players in attending chess competitions.  The decision over awarding Bursaries rests with the youth committee and John Thornton</t>
  </si>
  <si>
    <t>North Wales Chess Fund</t>
  </si>
  <si>
    <t>This fund has come from a donation received from the North Wales Chess Association and can only be used for chess events located in the North Wales area.</t>
  </si>
  <si>
    <t>Junior Game Fund</t>
  </si>
  <si>
    <t>This fund has come from a donation and is supposed to be used for awards to junior players for excellent chess playing.</t>
  </si>
  <si>
    <t>This fund has come from donations and is set up to support the development of women's chess in Wales with allocations to be decided by the Ladies Chess director and Committee.</t>
  </si>
  <si>
    <t>Ladies Chess Fund</t>
  </si>
  <si>
    <t>Total restricted funds</t>
  </si>
  <si>
    <t>Total unrestricted funds</t>
  </si>
  <si>
    <t>Bank Balances at start of year</t>
  </si>
  <si>
    <t>Total Bank Balances start of year</t>
  </si>
  <si>
    <t>Calculated Bank Balances end of year</t>
  </si>
  <si>
    <t>Bank Balances end of year</t>
  </si>
  <si>
    <t>Total Actual Bank Balances end of year</t>
  </si>
  <si>
    <t>Net surplus from chess events</t>
  </si>
  <si>
    <t>Scoresheets</t>
  </si>
  <si>
    <t>Other admin costs</t>
  </si>
  <si>
    <t>Note 1</t>
  </si>
  <si>
    <t>This note outlines the number of boards, sets, trophies and clocks the WCU holds.</t>
  </si>
  <si>
    <t>Donations</t>
  </si>
  <si>
    <t>Fide costs</t>
  </si>
  <si>
    <t>Total</t>
  </si>
  <si>
    <t>Note 3</t>
  </si>
  <si>
    <t>Note 4</t>
  </si>
  <si>
    <t>Howard Williams</t>
  </si>
  <si>
    <t>2023-24</t>
  </si>
  <si>
    <t>Player Development Programme costs</t>
  </si>
  <si>
    <t>Purchase of Digital Boards</t>
  </si>
  <si>
    <t>Hire of Storage Unit</t>
  </si>
  <si>
    <t>Remibursement from Newport Congress</t>
  </si>
  <si>
    <t>Digital Board sets with clocks and cabling</t>
  </si>
  <si>
    <t>Welsh Junior Chess Trust</t>
  </si>
  <si>
    <t>Mostyn Estates</t>
  </si>
  <si>
    <t>Fees collected on behalf of South Wales International congress</t>
  </si>
  <si>
    <t>Welsh Chess Union Receipts and Payments Account - 1st September 2024 to 31st August 2025</t>
  </si>
  <si>
    <t>2024-25</t>
  </si>
  <si>
    <t>WCU contribution to running tournaments (See Note 1)</t>
  </si>
  <si>
    <t>English Chess Federation - Share of Nord Anglia Grant (received in 2023-24)</t>
  </si>
  <si>
    <t>Youth Account</t>
  </si>
  <si>
    <t>Analysis of WCU contribution to events 2024-25</t>
  </si>
  <si>
    <t>Welsh Chess Union 2024-25 Accounts - Notes</t>
  </si>
  <si>
    <t>Entry Fees</t>
  </si>
  <si>
    <t>Tournament Costs</t>
  </si>
  <si>
    <t>Prize Money</t>
  </si>
  <si>
    <t>Accommodation</t>
  </si>
  <si>
    <t>Arbiters</t>
  </si>
  <si>
    <t>Total costs</t>
  </si>
  <si>
    <t>Contribution from WCU for running events</t>
  </si>
  <si>
    <t>Number of Items held at 31-8-25</t>
  </si>
  <si>
    <t>The 2024-25 accounts show a total bank balance as at 31-08-25 of £13,137.44.  However some of these balances have been donated over time to the WCU for specific purposes and therefore cannot be used for payments other than those set out when the funds were donated.  Please see table below which outlines these restricted funds</t>
  </si>
  <si>
    <t>Donations (See Note 4)</t>
  </si>
  <si>
    <t>Olympiad related payments</t>
  </si>
  <si>
    <t>During the 2024-25 financial year the following donations were kindly given to the WCU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</si>
</sst>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0"/>
      <name val="Arial"/>
    </font>
    <font>
      <b/>
      <sz val="10"/>
      <name val="Arial"/>
      <family val="2"/>
    </font>
    <font>
      <b/>
      <u/>
      <sz val="10"/>
      <name val="Arial"/>
      <family val="2"/>
    </font>
    <font>
      <sz val="8"/>
      <name val="Arial"/>
      <family val="2"/>
    </font>
    <font>
      <sz val="10"/>
      <name val="Arial"/>
      <family val="2"/>
    </font>
    <font>
      <b/>
      <sz val="11"/>
      <color theme="1"/>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style="thin">
        <color indexed="64"/>
      </top>
      <bottom style="thin">
        <color indexed="64"/>
      </bottom>
      <diagonal/>
    </border>
  </borders>
  <cellStyleXfs count="2">
    <xf numFmtId="0" fontId="0" fillId="0" borderId="0"/>
    <xf numFmtId="0" fontId="4" fillId="0" borderId="0"/>
  </cellStyleXfs>
  <cellXfs count="54">
    <xf numFmtId="0" fontId="0" fillId="0" borderId="0" xfId="0"/>
    <xf numFmtId="0" fontId="1" fillId="0" borderId="0" xfId="0" applyFont="1"/>
    <xf numFmtId="164" fontId="2" fillId="0" borderId="0" xfId="0" applyNumberFormat="1" applyFont="1"/>
    <xf numFmtId="164" fontId="0" fillId="0" borderId="0" xfId="0" applyNumberFormat="1"/>
    <xf numFmtId="164" fontId="2" fillId="0" borderId="0" xfId="0" applyNumberFormat="1" applyFont="1" applyAlignment="1">
      <alignment horizontal="center"/>
    </xf>
    <xf numFmtId="0" fontId="2" fillId="0" borderId="0" xfId="0" applyFont="1" applyAlignment="1">
      <alignment horizontal="center"/>
    </xf>
    <xf numFmtId="164" fontId="2" fillId="0" borderId="0" xfId="0" applyNumberFormat="1" applyFont="1" applyBorder="1"/>
    <xf numFmtId="164" fontId="0" fillId="0" borderId="0" xfId="0" applyNumberFormat="1" applyBorder="1"/>
    <xf numFmtId="0" fontId="0" fillId="0" borderId="0" xfId="0" applyBorder="1"/>
    <xf numFmtId="0" fontId="1" fillId="0" borderId="0" xfId="0" applyFont="1" applyBorder="1"/>
    <xf numFmtId="0" fontId="2" fillId="0" borderId="0" xfId="0" applyFont="1"/>
    <xf numFmtId="164" fontId="4" fillId="0" borderId="0" xfId="0" applyNumberFormat="1" applyFont="1" applyFill="1" applyAlignment="1"/>
    <xf numFmtId="164" fontId="1" fillId="0" borderId="1" xfId="0" applyNumberFormat="1" applyFont="1" applyBorder="1"/>
    <xf numFmtId="0" fontId="4" fillId="0" borderId="0" xfId="0" applyFont="1"/>
    <xf numFmtId="14" fontId="1" fillId="0" borderId="1" xfId="0" applyNumberFormat="1" applyFont="1" applyBorder="1"/>
    <xf numFmtId="0" fontId="1" fillId="0" borderId="1" xfId="0" applyFont="1" applyBorder="1"/>
    <xf numFmtId="14" fontId="1" fillId="0" borderId="0" xfId="0" applyNumberFormat="1" applyFont="1" applyAlignment="1">
      <alignment wrapText="1"/>
    </xf>
    <xf numFmtId="0" fontId="4" fillId="0" borderId="0" xfId="0" applyFont="1" applyAlignment="1">
      <alignment wrapText="1"/>
    </xf>
    <xf numFmtId="164" fontId="1" fillId="0" borderId="2" xfId="0" applyNumberFormat="1" applyFont="1" applyBorder="1"/>
    <xf numFmtId="164" fontId="4" fillId="0" borderId="0" xfId="0" applyNumberFormat="1" applyFont="1"/>
    <xf numFmtId="0" fontId="4" fillId="0" borderId="0" xfId="0" applyFont="1" applyAlignment="1">
      <alignment horizontal="left" wrapText="1"/>
    </xf>
    <xf numFmtId="164" fontId="4" fillId="0" borderId="0" xfId="0" applyNumberFormat="1" applyFont="1" applyAlignment="1">
      <alignment wrapText="1"/>
    </xf>
    <xf numFmtId="164" fontId="1" fillId="0" borderId="0" xfId="0" applyNumberFormat="1" applyFont="1"/>
    <xf numFmtId="0" fontId="4" fillId="0" borderId="0" xfId="1" applyFont="1" applyFill="1" applyAlignment="1">
      <alignment horizontal="left" wrapText="1"/>
    </xf>
    <xf numFmtId="0" fontId="1" fillId="0" borderId="0" xfId="0" applyFont="1" applyFill="1" applyBorder="1"/>
    <xf numFmtId="0" fontId="4" fillId="0" borderId="0" xfId="0" applyFont="1" applyFill="1"/>
    <xf numFmtId="164" fontId="0" fillId="0" borderId="0" xfId="0" applyNumberFormat="1" applyFill="1"/>
    <xf numFmtId="0" fontId="4" fillId="0" borderId="0" xfId="0" applyFont="1" applyFill="1" applyBorder="1"/>
    <xf numFmtId="0" fontId="1" fillId="0" borderId="1" xfId="0" applyFont="1" applyFill="1" applyBorder="1"/>
    <xf numFmtId="0" fontId="1" fillId="0" borderId="0" xfId="0" applyFont="1" applyFill="1"/>
    <xf numFmtId="0" fontId="0" fillId="0" borderId="0" xfId="0" applyFill="1"/>
    <xf numFmtId="0" fontId="1" fillId="0" borderId="0" xfId="0" applyFont="1" applyFill="1" applyAlignment="1">
      <alignment horizontal="center"/>
    </xf>
    <xf numFmtId="0" fontId="1" fillId="0" borderId="0" xfId="0" applyFont="1" applyFill="1" applyAlignment="1">
      <alignment horizontal="center" wrapText="1"/>
    </xf>
    <xf numFmtId="0" fontId="0" fillId="0" borderId="0" xfId="0" applyFill="1" applyBorder="1"/>
    <xf numFmtId="2" fontId="5" fillId="0" borderId="0" xfId="0" applyNumberFormat="1" applyFont="1" applyFill="1" applyBorder="1" applyAlignment="1">
      <alignment horizontal="center" wrapText="1"/>
    </xf>
    <xf numFmtId="164" fontId="4" fillId="0" borderId="0" xfId="1" applyNumberFormat="1" applyFill="1" applyBorder="1"/>
    <xf numFmtId="164" fontId="1" fillId="0" borderId="0" xfId="0" applyNumberFormat="1" applyFont="1" applyFill="1" applyBorder="1" applyAlignment="1">
      <alignment horizontal="center" wrapText="1"/>
    </xf>
    <xf numFmtId="164" fontId="0" fillId="0" borderId="0" xfId="0" applyNumberFormat="1" applyFill="1" applyBorder="1"/>
    <xf numFmtId="164" fontId="4" fillId="0" borderId="0" xfId="1" applyNumberFormat="1" applyFill="1"/>
    <xf numFmtId="164" fontId="4" fillId="0" borderId="0" xfId="0" applyNumberFormat="1" applyFont="1" applyFill="1"/>
    <xf numFmtId="0" fontId="4" fillId="0" borderId="0" xfId="0" applyFont="1" applyFill="1" applyBorder="1" applyAlignment="1">
      <alignment horizontal="left" wrapText="1"/>
    </xf>
    <xf numFmtId="0" fontId="1" fillId="0" borderId="0" xfId="0" applyFont="1" applyFill="1" applyBorder="1" applyAlignment="1">
      <alignment horizontal="left" wrapText="1"/>
    </xf>
    <xf numFmtId="164" fontId="1" fillId="0" borderId="0" xfId="0" applyNumberFormat="1" applyFont="1" applyFill="1" applyBorder="1"/>
    <xf numFmtId="164" fontId="1" fillId="0" borderId="1" xfId="0" applyNumberFormat="1" applyFont="1" applyFill="1" applyBorder="1"/>
    <xf numFmtId="0" fontId="4" fillId="0" borderId="0" xfId="0" applyFont="1" applyFill="1" applyAlignment="1">
      <alignment horizontal="left" wrapText="1"/>
    </xf>
    <xf numFmtId="14" fontId="1" fillId="0" borderId="0" xfId="0" applyNumberFormat="1" applyFont="1" applyFill="1" applyAlignment="1">
      <alignment horizontal="center"/>
    </xf>
    <xf numFmtId="0" fontId="4" fillId="0" borderId="0" xfId="1" applyFill="1" applyAlignment="1">
      <alignment horizontal="right"/>
    </xf>
    <xf numFmtId="164" fontId="4" fillId="0" borderId="0" xfId="1" applyNumberFormat="1" applyFill="1" applyAlignment="1">
      <alignment horizontal="right"/>
    </xf>
    <xf numFmtId="0" fontId="4" fillId="0" borderId="0" xfId="0" applyFont="1" applyFill="1" applyAlignment="1">
      <alignment horizontal="right" wrapText="1"/>
    </xf>
    <xf numFmtId="164" fontId="6" fillId="0" borderId="0" xfId="0" applyNumberFormat="1" applyFont="1"/>
    <xf numFmtId="164" fontId="4" fillId="0" borderId="0" xfId="0" applyNumberFormat="1" applyFont="1" applyFill="1" applyBorder="1"/>
    <xf numFmtId="164" fontId="7" fillId="0" borderId="1" xfId="0" applyNumberFormat="1" applyFont="1" applyBorder="1"/>
    <xf numFmtId="0" fontId="4" fillId="0" borderId="0" xfId="0" applyFont="1" applyFill="1" applyAlignment="1">
      <alignment horizontal="left" wrapText="1"/>
    </xf>
    <xf numFmtId="0" fontId="4" fillId="0" borderId="0" xfId="0" applyFont="1" applyFill="1" applyBorder="1" applyAlignment="1">
      <alignment horizontal="left" wrapText="1"/>
    </xf>
  </cellXfs>
  <cellStyles count="2">
    <cellStyle name="Normal" xfId="0" builtinId="0"/>
    <cellStyle name="Normal 2" xfId="1" xr:uid="{8B9627F9-2EF9-440B-BA0C-F780F28BAA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FBFF-DEAB-4EEB-B091-D8DEC120854D}">
  <sheetPr>
    <pageSetUpPr fitToPage="1"/>
  </sheetPr>
  <dimension ref="A1:F79"/>
  <sheetViews>
    <sheetView tabSelected="1" topLeftCell="A14" workbookViewId="0">
      <selection activeCell="A23" sqref="A23"/>
    </sheetView>
  </sheetViews>
  <sheetFormatPr defaultRowHeight="12.5" x14ac:dyDescent="0.25"/>
  <cols>
    <col min="1" max="1" width="57.7265625" style="3" customWidth="1"/>
    <col min="2" max="3" width="38.26953125" style="3" customWidth="1"/>
    <col min="4" max="4" width="10.1796875" style="3" customWidth="1"/>
    <col min="5" max="5" width="22" customWidth="1"/>
  </cols>
  <sheetData>
    <row r="1" spans="1:5" ht="13" x14ac:dyDescent="0.3">
      <c r="A1" s="2" t="s">
        <v>60</v>
      </c>
      <c r="B1" s="2"/>
      <c r="C1" s="2"/>
    </row>
    <row r="3" spans="1:5" ht="13" x14ac:dyDescent="0.3">
      <c r="A3" s="2" t="s">
        <v>0</v>
      </c>
      <c r="B3" s="2"/>
      <c r="C3" s="2"/>
    </row>
    <row r="4" spans="1:5" x14ac:dyDescent="0.25">
      <c r="A4"/>
      <c r="D4"/>
    </row>
    <row r="5" spans="1:5" ht="13" x14ac:dyDescent="0.3">
      <c r="A5" s="5" t="s">
        <v>1</v>
      </c>
      <c r="B5" s="4" t="s">
        <v>61</v>
      </c>
      <c r="C5" s="4" t="s">
        <v>51</v>
      </c>
      <c r="D5"/>
      <c r="E5" s="6"/>
    </row>
    <row r="6" spans="1:5" x14ac:dyDescent="0.25">
      <c r="A6" t="s">
        <v>9</v>
      </c>
      <c r="B6" s="3">
        <v>0</v>
      </c>
      <c r="C6" s="3">
        <v>7622</v>
      </c>
      <c r="D6"/>
      <c r="E6" s="7"/>
    </row>
    <row r="7" spans="1:5" x14ac:dyDescent="0.25">
      <c r="A7" t="s">
        <v>7</v>
      </c>
      <c r="B7" s="3">
        <v>9545</v>
      </c>
      <c r="C7" s="3">
        <v>9007</v>
      </c>
      <c r="D7"/>
      <c r="E7" s="7"/>
    </row>
    <row r="8" spans="1:5" x14ac:dyDescent="0.25">
      <c r="A8" s="13" t="s">
        <v>8</v>
      </c>
      <c r="B8" s="19">
        <v>73.3</v>
      </c>
      <c r="C8" s="19">
        <v>99.15</v>
      </c>
      <c r="D8"/>
      <c r="E8" s="7"/>
    </row>
    <row r="9" spans="1:5" ht="35.5" customHeight="1" x14ac:dyDescent="0.25">
      <c r="A9" s="17" t="s">
        <v>76</v>
      </c>
      <c r="B9" s="21">
        <v>3845.5</v>
      </c>
      <c r="C9" s="21">
        <v>8180</v>
      </c>
      <c r="D9"/>
      <c r="E9" s="7"/>
    </row>
    <row r="10" spans="1:5" x14ac:dyDescent="0.25">
      <c r="A10" s="13" t="s">
        <v>55</v>
      </c>
      <c r="B10" s="19">
        <v>0</v>
      </c>
      <c r="C10" s="19">
        <v>890</v>
      </c>
      <c r="D10"/>
      <c r="E10" s="7"/>
    </row>
    <row r="11" spans="1:5" x14ac:dyDescent="0.25">
      <c r="A11" s="13" t="s">
        <v>59</v>
      </c>
      <c r="B11" s="19">
        <v>0</v>
      </c>
      <c r="C11" s="19">
        <v>645</v>
      </c>
      <c r="D11"/>
      <c r="E11" s="7"/>
    </row>
    <row r="12" spans="1:5" x14ac:dyDescent="0.25">
      <c r="A12" s="13" t="s">
        <v>40</v>
      </c>
      <c r="B12" s="19">
        <v>0</v>
      </c>
      <c r="C12" s="19">
        <v>112.87</v>
      </c>
      <c r="D12"/>
      <c r="E12" s="7"/>
    </row>
    <row r="13" spans="1:5" ht="13" x14ac:dyDescent="0.3">
      <c r="A13"/>
      <c r="B13" s="18">
        <f>SUM(B6:B12)</f>
        <v>13463.8</v>
      </c>
      <c r="C13" s="18">
        <f>SUM(C6:C12)</f>
        <v>26556.02</v>
      </c>
      <c r="D13"/>
      <c r="E13" s="6"/>
    </row>
    <row r="14" spans="1:5" x14ac:dyDescent="0.25">
      <c r="A14"/>
      <c r="D14"/>
      <c r="E14" s="7"/>
    </row>
    <row r="15" spans="1:5" x14ac:dyDescent="0.25">
      <c r="A15"/>
      <c r="D15"/>
      <c r="E15" s="7"/>
    </row>
    <row r="16" spans="1:5" ht="13" x14ac:dyDescent="0.3">
      <c r="A16" s="2" t="s">
        <v>6</v>
      </c>
      <c r="B16" s="2"/>
      <c r="C16" s="2"/>
      <c r="D16"/>
      <c r="E16" s="7"/>
    </row>
    <row r="17" spans="1:6" ht="13" x14ac:dyDescent="0.3">
      <c r="A17" s="2"/>
      <c r="B17" s="2"/>
      <c r="C17" s="2"/>
      <c r="D17"/>
      <c r="E17" s="7"/>
    </row>
    <row r="18" spans="1:6" ht="13" x14ac:dyDescent="0.3">
      <c r="A18" s="5" t="s">
        <v>1</v>
      </c>
      <c r="B18" s="4" t="s">
        <v>61</v>
      </c>
      <c r="C18" s="4" t="s">
        <v>51</v>
      </c>
      <c r="D18"/>
      <c r="E18" s="8"/>
    </row>
    <row r="19" spans="1:6" x14ac:dyDescent="0.25">
      <c r="A19" s="20" t="s">
        <v>62</v>
      </c>
      <c r="B19" s="26">
        <v>4319.21</v>
      </c>
      <c r="C19" s="3">
        <v>5636.11</v>
      </c>
      <c r="D19"/>
      <c r="E19" s="46"/>
      <c r="F19" s="47"/>
    </row>
    <row r="20" spans="1:6" ht="25" x14ac:dyDescent="0.25">
      <c r="A20" s="20" t="s">
        <v>63</v>
      </c>
      <c r="B20" s="26">
        <v>3000</v>
      </c>
      <c r="C20" s="3">
        <v>0</v>
      </c>
      <c r="D20"/>
      <c r="E20" s="48"/>
      <c r="F20" s="47"/>
    </row>
    <row r="21" spans="1:6" x14ac:dyDescent="0.25">
      <c r="A21" t="s">
        <v>10</v>
      </c>
      <c r="B21" s="26">
        <v>760.98</v>
      </c>
      <c r="C21" s="3">
        <v>846.62</v>
      </c>
      <c r="D21"/>
      <c r="E21" s="48"/>
      <c r="F21" s="47"/>
    </row>
    <row r="22" spans="1:6" x14ac:dyDescent="0.25">
      <c r="A22" s="13" t="s">
        <v>77</v>
      </c>
      <c r="B22" s="39">
        <v>5677.77</v>
      </c>
      <c r="C22" s="3">
        <v>0</v>
      </c>
      <c r="D22"/>
      <c r="E22" s="48"/>
      <c r="F22" s="47"/>
    </row>
    <row r="23" spans="1:6" x14ac:dyDescent="0.25">
      <c r="A23" s="23" t="s">
        <v>46</v>
      </c>
      <c r="B23" s="39">
        <v>1844.57</v>
      </c>
      <c r="C23" s="3">
        <v>983.17</v>
      </c>
      <c r="D23"/>
      <c r="E23" s="48"/>
      <c r="F23" s="47"/>
    </row>
    <row r="24" spans="1:6" x14ac:dyDescent="0.25">
      <c r="A24" t="s">
        <v>11</v>
      </c>
      <c r="B24" s="39">
        <v>207.04</v>
      </c>
      <c r="C24" s="3">
        <v>105</v>
      </c>
      <c r="D24"/>
      <c r="E24" s="48"/>
      <c r="F24" s="47"/>
    </row>
    <row r="25" spans="1:6" x14ac:dyDescent="0.25">
      <c r="A25" t="s">
        <v>12</v>
      </c>
      <c r="B25" s="39">
        <v>1391.68</v>
      </c>
      <c r="C25" s="3">
        <v>1406.68</v>
      </c>
      <c r="D25"/>
      <c r="E25" s="48"/>
      <c r="F25" s="47"/>
    </row>
    <row r="26" spans="1:6" x14ac:dyDescent="0.25">
      <c r="A26" t="s">
        <v>13</v>
      </c>
      <c r="B26" s="39">
        <v>897.55</v>
      </c>
      <c r="C26" s="3">
        <v>943.94</v>
      </c>
      <c r="D26"/>
      <c r="E26" s="48"/>
      <c r="F26" s="47"/>
    </row>
    <row r="27" spans="1:6" x14ac:dyDescent="0.25">
      <c r="A27" s="13" t="s">
        <v>52</v>
      </c>
      <c r="B27" s="39">
        <v>0</v>
      </c>
      <c r="C27" s="3">
        <v>2501.63</v>
      </c>
      <c r="D27"/>
      <c r="E27" s="48"/>
      <c r="F27" s="47"/>
    </row>
    <row r="28" spans="1:6" x14ac:dyDescent="0.25">
      <c r="A28" s="13" t="s">
        <v>53</v>
      </c>
      <c r="B28" s="39">
        <v>0</v>
      </c>
      <c r="C28" s="3">
        <v>3500</v>
      </c>
      <c r="D28"/>
      <c r="E28" s="48"/>
      <c r="F28" s="47"/>
    </row>
    <row r="29" spans="1:6" x14ac:dyDescent="0.25">
      <c r="A29" s="13" t="s">
        <v>41</v>
      </c>
      <c r="B29" s="39">
        <v>798</v>
      </c>
      <c r="C29" s="3">
        <v>594</v>
      </c>
      <c r="D29"/>
      <c r="E29" s="48"/>
      <c r="F29" s="47"/>
    </row>
    <row r="30" spans="1:6" x14ac:dyDescent="0.25">
      <c r="A30" s="13" t="s">
        <v>54</v>
      </c>
      <c r="B30" s="39">
        <v>1244</v>
      </c>
      <c r="C30" s="3">
        <v>522.99</v>
      </c>
      <c r="D30"/>
      <c r="E30" s="48"/>
      <c r="F30" s="47"/>
    </row>
    <row r="31" spans="1:6" x14ac:dyDescent="0.25">
      <c r="A31" s="13" t="s">
        <v>42</v>
      </c>
      <c r="B31" s="39">
        <v>34.799999999999997</v>
      </c>
      <c r="C31" s="3">
        <v>16.2</v>
      </c>
      <c r="D31"/>
      <c r="E31" s="8"/>
    </row>
    <row r="32" spans="1:6" x14ac:dyDescent="0.25">
      <c r="A32" t="s">
        <v>2</v>
      </c>
      <c r="B32" s="39">
        <v>1595.5</v>
      </c>
      <c r="C32" s="3">
        <v>994</v>
      </c>
      <c r="D32"/>
      <c r="E32" s="8"/>
    </row>
    <row r="33" spans="1:5" ht="13" x14ac:dyDescent="0.3">
      <c r="A33"/>
      <c r="B33" s="18">
        <f>SUM(B19:B32)</f>
        <v>21771.1</v>
      </c>
      <c r="C33" s="18">
        <f>SUM(C19:C32)</f>
        <v>18050.340000000004</v>
      </c>
      <c r="D33"/>
      <c r="E33" s="9"/>
    </row>
    <row r="34" spans="1:5" x14ac:dyDescent="0.25">
      <c r="A34"/>
      <c r="D34"/>
    </row>
    <row r="35" spans="1:5" ht="13.5" thickBot="1" x14ac:dyDescent="0.35">
      <c r="A35" s="1" t="s">
        <v>3</v>
      </c>
      <c r="B35" s="12">
        <f>B13-B33</f>
        <v>-8307.2999999999993</v>
      </c>
      <c r="C35" s="12">
        <f>C13-C33</f>
        <v>8505.6799999999967</v>
      </c>
      <c r="D35"/>
    </row>
    <row r="36" spans="1:5" ht="13" thickTop="1" x14ac:dyDescent="0.25">
      <c r="A36"/>
      <c r="D36"/>
    </row>
    <row r="37" spans="1:5" ht="13" x14ac:dyDescent="0.3">
      <c r="A37" s="1" t="s">
        <v>35</v>
      </c>
      <c r="B37" s="22"/>
      <c r="C37" s="22"/>
      <c r="D37"/>
    </row>
    <row r="38" spans="1:5" x14ac:dyDescent="0.25">
      <c r="A38" t="s">
        <v>14</v>
      </c>
      <c r="B38" s="3">
        <v>12102.91</v>
      </c>
      <c r="C38" s="3">
        <v>3889.14</v>
      </c>
      <c r="D38"/>
    </row>
    <row r="39" spans="1:5" x14ac:dyDescent="0.25">
      <c r="A39" t="s">
        <v>15</v>
      </c>
      <c r="B39" s="3">
        <v>7919.62</v>
      </c>
      <c r="C39" s="3">
        <v>7820.47</v>
      </c>
      <c r="D39"/>
    </row>
    <row r="40" spans="1:5" x14ac:dyDescent="0.25">
      <c r="A40" s="13" t="s">
        <v>64</v>
      </c>
      <c r="B40" s="3">
        <v>0</v>
      </c>
      <c r="C40" s="3">
        <v>0</v>
      </c>
      <c r="D40"/>
    </row>
    <row r="41" spans="1:5" x14ac:dyDescent="0.25">
      <c r="A41" t="s">
        <v>16</v>
      </c>
      <c r="B41" s="3">
        <v>1422.21</v>
      </c>
      <c r="C41" s="3">
        <v>1229.45</v>
      </c>
      <c r="D41"/>
    </row>
    <row r="42" spans="1:5" ht="13.5" thickBot="1" x14ac:dyDescent="0.35">
      <c r="A42" s="15" t="s">
        <v>36</v>
      </c>
      <c r="B42" s="12">
        <f>SUM(B37:B41)</f>
        <v>21444.739999999998</v>
      </c>
      <c r="C42" s="12">
        <f>SUM(C37:C41)</f>
        <v>12939.060000000001</v>
      </c>
      <c r="D42"/>
    </row>
    <row r="43" spans="1:5" ht="13" thickTop="1" x14ac:dyDescent="0.25">
      <c r="A43"/>
      <c r="D43"/>
    </row>
    <row r="44" spans="1:5" x14ac:dyDescent="0.25">
      <c r="A44" t="s">
        <v>4</v>
      </c>
      <c r="B44" s="3">
        <f>SUM(B6:B12)</f>
        <v>13463.8</v>
      </c>
      <c r="C44" s="3">
        <f>C13</f>
        <v>26556.02</v>
      </c>
      <c r="D44"/>
    </row>
    <row r="45" spans="1:5" x14ac:dyDescent="0.25">
      <c r="A45" s="13" t="s">
        <v>5</v>
      </c>
      <c r="B45" s="19">
        <f>SUM(B19:B32)</f>
        <v>21771.1</v>
      </c>
      <c r="C45" s="19">
        <f>C33</f>
        <v>18050.340000000004</v>
      </c>
      <c r="D45"/>
    </row>
    <row r="46" spans="1:5" x14ac:dyDescent="0.25">
      <c r="A46" s="13" t="s">
        <v>3</v>
      </c>
      <c r="B46" s="19">
        <f>B44-B45</f>
        <v>-8307.2999999999993</v>
      </c>
      <c r="C46" s="19">
        <f>C44-C45</f>
        <v>8505.6799999999967</v>
      </c>
      <c r="D46"/>
    </row>
    <row r="47" spans="1:5" ht="13.5" thickBot="1" x14ac:dyDescent="0.35">
      <c r="A47" s="15" t="s">
        <v>37</v>
      </c>
      <c r="B47" s="12">
        <f>B42+B46</f>
        <v>13137.439999999999</v>
      </c>
      <c r="C47" s="12">
        <f>C42+C46</f>
        <v>21444.739999999998</v>
      </c>
      <c r="D47"/>
    </row>
    <row r="48" spans="1:5" ht="13" thickTop="1" x14ac:dyDescent="0.25">
      <c r="A48"/>
      <c r="D48"/>
    </row>
    <row r="49" spans="1:5" ht="13" x14ac:dyDescent="0.3">
      <c r="A49" s="1" t="s">
        <v>38</v>
      </c>
      <c r="B49" s="22"/>
      <c r="C49" s="22"/>
      <c r="D49"/>
    </row>
    <row r="50" spans="1:5" x14ac:dyDescent="0.25">
      <c r="A50" t="s">
        <v>14</v>
      </c>
      <c r="B50" s="3">
        <v>2986.7</v>
      </c>
      <c r="C50" s="3">
        <v>12102.91</v>
      </c>
      <c r="D50"/>
    </row>
    <row r="51" spans="1:5" x14ac:dyDescent="0.25">
      <c r="A51" t="s">
        <v>15</v>
      </c>
      <c r="B51" s="3">
        <v>7992.92</v>
      </c>
      <c r="C51" s="3">
        <v>7919.62</v>
      </c>
      <c r="D51"/>
    </row>
    <row r="52" spans="1:5" x14ac:dyDescent="0.25">
      <c r="A52" s="13" t="s">
        <v>64</v>
      </c>
      <c r="B52" s="3">
        <v>2.2400000000000002</v>
      </c>
      <c r="C52" s="3">
        <v>0</v>
      </c>
      <c r="D52"/>
    </row>
    <row r="53" spans="1:5" x14ac:dyDescent="0.25">
      <c r="A53" t="s">
        <v>16</v>
      </c>
      <c r="B53" s="3">
        <v>2155.58</v>
      </c>
      <c r="C53" s="3">
        <v>1422.21</v>
      </c>
      <c r="D53"/>
    </row>
    <row r="54" spans="1:5" ht="13.5" thickBot="1" x14ac:dyDescent="0.35">
      <c r="A54" s="15" t="s">
        <v>39</v>
      </c>
      <c r="B54" s="12">
        <f>SUM(B50:B53)</f>
        <v>13137.439999999999</v>
      </c>
      <c r="C54" s="12">
        <f>SUM(C50:C53)</f>
        <v>21444.739999999998</v>
      </c>
      <c r="D54"/>
    </row>
    <row r="55" spans="1:5" ht="13.5" thickTop="1" x14ac:dyDescent="0.3">
      <c r="A55" s="2"/>
      <c r="B55" s="2"/>
      <c r="C55" s="2"/>
      <c r="D55" s="1"/>
    </row>
    <row r="56" spans="1:5" ht="13" x14ac:dyDescent="0.3">
      <c r="D56" s="10"/>
      <c r="E56" s="2"/>
    </row>
    <row r="57" spans="1:5" x14ac:dyDescent="0.25">
      <c r="D57"/>
      <c r="E57" s="3"/>
    </row>
    <row r="58" spans="1:5" x14ac:dyDescent="0.25">
      <c r="D58" s="11"/>
      <c r="E58" s="11"/>
    </row>
    <row r="59" spans="1:5" x14ac:dyDescent="0.25">
      <c r="D59"/>
      <c r="E59" s="3"/>
    </row>
    <row r="60" spans="1:5" x14ac:dyDescent="0.25">
      <c r="D60"/>
      <c r="E60" s="11"/>
    </row>
    <row r="61" spans="1:5" x14ac:dyDescent="0.25">
      <c r="D61" s="13"/>
      <c r="E61" s="11"/>
    </row>
    <row r="62" spans="1:5" x14ac:dyDescent="0.25">
      <c r="D62" s="13"/>
      <c r="E62" s="11"/>
    </row>
    <row r="63" spans="1:5" x14ac:dyDescent="0.25">
      <c r="D63"/>
      <c r="E63" s="3"/>
    </row>
    <row r="64" spans="1:5" x14ac:dyDescent="0.25">
      <c r="D64"/>
      <c r="E64" s="3"/>
    </row>
    <row r="65" spans="1:5" ht="13.5" thickBot="1" x14ac:dyDescent="0.35">
      <c r="D65" s="7"/>
      <c r="E65" s="15"/>
    </row>
    <row r="66" spans="1:5" ht="13.5" thickTop="1" x14ac:dyDescent="0.3">
      <c r="D66" s="7"/>
      <c r="E66" s="9"/>
    </row>
    <row r="67" spans="1:5" x14ac:dyDescent="0.25">
      <c r="D67" s="7"/>
      <c r="E67" s="8"/>
    </row>
    <row r="68" spans="1:5" ht="13" x14ac:dyDescent="0.3">
      <c r="D68" s="7"/>
      <c r="E68" s="16"/>
    </row>
    <row r="69" spans="1:5" x14ac:dyDescent="0.25">
      <c r="D69" s="7"/>
    </row>
    <row r="70" spans="1:5" x14ac:dyDescent="0.25">
      <c r="D70" s="7"/>
    </row>
    <row r="71" spans="1:5" x14ac:dyDescent="0.25">
      <c r="A71"/>
      <c r="D71" s="7"/>
    </row>
    <row r="72" spans="1:5" x14ac:dyDescent="0.25">
      <c r="A72"/>
      <c r="D72" s="7"/>
      <c r="E72" s="13"/>
    </row>
    <row r="73" spans="1:5" ht="13.5" thickBot="1" x14ac:dyDescent="0.35">
      <c r="A73" s="12"/>
      <c r="B73" s="12"/>
      <c r="C73" s="12"/>
      <c r="D73" s="7"/>
    </row>
    <row r="74" spans="1:5" ht="13" thickTop="1" x14ac:dyDescent="0.25">
      <c r="A74"/>
      <c r="D74" s="7"/>
    </row>
    <row r="75" spans="1:5" x14ac:dyDescent="0.25">
      <c r="D75" s="7"/>
      <c r="E75" s="13"/>
    </row>
    <row r="76" spans="1:5" ht="13.5" thickBot="1" x14ac:dyDescent="0.35">
      <c r="D76" s="7"/>
      <c r="E76" s="14"/>
    </row>
    <row r="77" spans="1:5" ht="13" thickTop="1" x14ac:dyDescent="0.25">
      <c r="D77" s="7"/>
      <c r="E77" s="8"/>
    </row>
    <row r="78" spans="1:5" x14ac:dyDescent="0.25">
      <c r="E78" s="8"/>
    </row>
    <row r="79" spans="1:5" x14ac:dyDescent="0.25">
      <c r="E79" s="8"/>
    </row>
  </sheetData>
  <phoneticPr fontId="3" type="noConversion"/>
  <printOptions gridLines="1"/>
  <pageMargins left="0.75" right="0.75" top="1" bottom="1" header="0.5" footer="0.5"/>
  <pageSetup paperSize="9" scale="8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11FF-0B9B-4414-A64E-64DEF5F3D38D}">
  <dimension ref="A2:Z59"/>
  <sheetViews>
    <sheetView topLeftCell="A3" workbookViewId="0">
      <selection activeCell="B5" sqref="B5"/>
    </sheetView>
  </sheetViews>
  <sheetFormatPr defaultRowHeight="12.5" x14ac:dyDescent="0.25"/>
  <cols>
    <col min="1" max="1" width="8.7265625" style="30"/>
    <col min="2" max="2" width="34.36328125" style="30" customWidth="1"/>
    <col min="3" max="3" width="15.08984375" style="26" customWidth="1"/>
    <col min="4" max="4" width="33.90625" style="30" customWidth="1"/>
    <col min="5" max="5" width="15.90625" style="30" bestFit="1" customWidth="1"/>
    <col min="6" max="7" width="8.7265625" style="30"/>
    <col min="8" max="8" width="8.90625" style="30" bestFit="1" customWidth="1"/>
    <col min="9" max="9" width="8.7265625" style="30"/>
    <col min="10" max="10" width="9.54296875" style="30" bestFit="1" customWidth="1"/>
    <col min="11" max="18" width="8.7265625" style="30"/>
    <col min="19" max="19" width="19.453125" style="30" bestFit="1" customWidth="1"/>
    <col min="20" max="22" width="8.7265625" style="30"/>
    <col min="23" max="23" width="14.7265625" style="30" bestFit="1" customWidth="1"/>
    <col min="24" max="24" width="8.7265625" style="30"/>
    <col min="25" max="25" width="10.26953125" style="30" bestFit="1" customWidth="1"/>
    <col min="26" max="16384" width="8.7265625" style="30"/>
  </cols>
  <sheetData>
    <row r="2" spans="1:26" ht="13" x14ac:dyDescent="0.3">
      <c r="A2" s="29" t="s">
        <v>66</v>
      </c>
    </row>
    <row r="3" spans="1:26" ht="13" x14ac:dyDescent="0.3">
      <c r="B3" s="29"/>
    </row>
    <row r="4" spans="1:26" ht="13" x14ac:dyDescent="0.3">
      <c r="A4" s="29"/>
      <c r="B4" s="29"/>
    </row>
    <row r="5" spans="1:26" ht="11" customHeight="1" x14ac:dyDescent="0.3">
      <c r="A5" s="29" t="s">
        <v>43</v>
      </c>
      <c r="B5" s="29" t="s">
        <v>65</v>
      </c>
      <c r="C5" s="30"/>
    </row>
    <row r="6" spans="1:26" ht="28.5" customHeight="1" x14ac:dyDescent="0.35">
      <c r="C6" s="31"/>
      <c r="D6" s="31"/>
      <c r="E6" s="32"/>
      <c r="I6" s="33"/>
      <c r="J6" s="34"/>
      <c r="K6" s="34"/>
      <c r="L6" s="34"/>
      <c r="M6" s="34"/>
      <c r="N6" s="34"/>
      <c r="O6" s="34"/>
      <c r="P6" s="34"/>
      <c r="Q6" s="34"/>
      <c r="R6" s="34"/>
      <c r="S6" s="34"/>
      <c r="T6" s="34"/>
      <c r="U6" s="34"/>
      <c r="V6" s="34"/>
      <c r="W6" s="34"/>
      <c r="X6" s="34"/>
      <c r="Y6" s="34"/>
      <c r="Z6" s="34"/>
    </row>
    <row r="7" spans="1:26" ht="14.5" x14ac:dyDescent="0.35">
      <c r="B7" t="s">
        <v>67</v>
      </c>
      <c r="C7" s="49">
        <v>17035.78</v>
      </c>
      <c r="I7" s="33"/>
      <c r="J7" s="35"/>
      <c r="K7" s="35"/>
      <c r="L7" s="35"/>
      <c r="M7" s="35"/>
      <c r="N7" s="35"/>
      <c r="O7" s="35"/>
      <c r="P7" s="35"/>
      <c r="Q7" s="35"/>
      <c r="R7" s="35"/>
      <c r="S7" s="35"/>
      <c r="T7" s="35"/>
      <c r="U7" s="35"/>
      <c r="V7" s="35"/>
      <c r="W7" s="35"/>
      <c r="X7" s="35"/>
      <c r="Y7" s="35"/>
      <c r="Z7" s="33"/>
    </row>
    <row r="8" spans="1:26" ht="23.5" customHeight="1" x14ac:dyDescent="0.35">
      <c r="B8" s="1"/>
      <c r="C8" s="49"/>
      <c r="D8" s="26"/>
      <c r="E8" s="36"/>
    </row>
    <row r="9" spans="1:26" ht="23.5" customHeight="1" x14ac:dyDescent="0.35">
      <c r="B9" s="1" t="s">
        <v>68</v>
      </c>
      <c r="C9" s="49"/>
      <c r="D9" s="26"/>
      <c r="E9" s="36"/>
    </row>
    <row r="10" spans="1:26" ht="23.5" customHeight="1" x14ac:dyDescent="0.35">
      <c r="B10" t="s">
        <v>69</v>
      </c>
      <c r="C10" s="49">
        <v>4004</v>
      </c>
      <c r="D10" s="26"/>
      <c r="E10" s="36"/>
    </row>
    <row r="11" spans="1:26" ht="23.5" customHeight="1" x14ac:dyDescent="0.35">
      <c r="B11" s="13" t="s">
        <v>70</v>
      </c>
      <c r="C11" s="49">
        <v>12620.99</v>
      </c>
      <c r="D11" s="26"/>
      <c r="E11" s="36"/>
    </row>
    <row r="12" spans="1:26" ht="23.5" customHeight="1" x14ac:dyDescent="0.35">
      <c r="B12" s="13" t="s">
        <v>71</v>
      </c>
      <c r="C12" s="49">
        <v>4730</v>
      </c>
      <c r="D12" s="26"/>
      <c r="E12" s="36"/>
    </row>
    <row r="13" spans="1:26" ht="23.5" customHeight="1" thickBot="1" x14ac:dyDescent="0.4">
      <c r="B13" s="15" t="s">
        <v>72</v>
      </c>
      <c r="C13" s="51">
        <v>21354.989999999998</v>
      </c>
      <c r="D13" s="26"/>
      <c r="E13" s="36"/>
    </row>
    <row r="14" spans="1:26" ht="23.5" customHeight="1" thickTop="1" x14ac:dyDescent="0.35">
      <c r="B14" s="13"/>
      <c r="C14" s="49"/>
      <c r="D14" s="26"/>
      <c r="E14" s="36"/>
    </row>
    <row r="15" spans="1:26" ht="13" x14ac:dyDescent="0.3">
      <c r="B15" s="25" t="s">
        <v>73</v>
      </c>
      <c r="C15" s="39">
        <f>C13-C7</f>
        <v>4319.2099999999991</v>
      </c>
      <c r="D15" s="26"/>
      <c r="E15" s="36"/>
      <c r="J15" s="38"/>
      <c r="K15" s="38"/>
      <c r="L15" s="38"/>
      <c r="M15" s="38"/>
      <c r="N15" s="38"/>
      <c r="O15" s="38"/>
      <c r="P15" s="38"/>
      <c r="Q15" s="38"/>
      <c r="R15" s="38"/>
      <c r="S15" s="38"/>
      <c r="T15" s="38"/>
      <c r="U15" s="38"/>
      <c r="V15" s="38"/>
      <c r="W15" s="38"/>
      <c r="X15" s="38"/>
      <c r="Y15" s="38"/>
    </row>
    <row r="16" spans="1:26" ht="13" x14ac:dyDescent="0.3">
      <c r="B16" s="25"/>
      <c r="C16" s="39"/>
      <c r="D16" s="26"/>
      <c r="E16" s="36"/>
      <c r="J16" s="38"/>
      <c r="K16" s="38"/>
      <c r="L16" s="38"/>
      <c r="M16" s="38"/>
      <c r="N16" s="38"/>
      <c r="O16" s="38"/>
      <c r="P16" s="38"/>
      <c r="Q16" s="38"/>
      <c r="R16" s="38"/>
      <c r="S16" s="38"/>
      <c r="T16" s="38"/>
      <c r="U16" s="38"/>
      <c r="V16" s="38"/>
      <c r="W16" s="38"/>
      <c r="X16" s="38"/>
      <c r="Y16" s="38"/>
    </row>
    <row r="17" spans="1:5" ht="17.5" customHeight="1" x14ac:dyDescent="0.3">
      <c r="A17" s="29" t="s">
        <v>17</v>
      </c>
      <c r="B17" s="24" t="s">
        <v>18</v>
      </c>
      <c r="C17" s="37"/>
    </row>
    <row r="18" spans="1:5" ht="17.5" customHeight="1" x14ac:dyDescent="0.25">
      <c r="B18" s="53" t="s">
        <v>44</v>
      </c>
      <c r="C18" s="53"/>
      <c r="D18" s="53"/>
      <c r="E18" s="53"/>
    </row>
    <row r="19" spans="1:5" ht="45.5" customHeight="1" x14ac:dyDescent="0.3">
      <c r="B19" s="41" t="s">
        <v>74</v>
      </c>
      <c r="C19" s="40"/>
      <c r="D19" s="40"/>
      <c r="E19" s="40"/>
    </row>
    <row r="20" spans="1:5" ht="45.5" customHeight="1" x14ac:dyDescent="0.25">
      <c r="B20" s="40" t="s">
        <v>56</v>
      </c>
      <c r="C20" s="40">
        <v>8</v>
      </c>
      <c r="D20" s="40"/>
      <c r="E20" s="40"/>
    </row>
    <row r="21" spans="1:5" x14ac:dyDescent="0.25">
      <c r="B21" s="40" t="s">
        <v>19</v>
      </c>
      <c r="C21" s="40">
        <v>100</v>
      </c>
      <c r="D21" s="40"/>
      <c r="E21" s="40"/>
    </row>
    <row r="22" spans="1:5" x14ac:dyDescent="0.25">
      <c r="B22" s="40" t="s">
        <v>20</v>
      </c>
      <c r="C22" s="40">
        <v>100</v>
      </c>
      <c r="D22" s="40"/>
      <c r="E22" s="40"/>
    </row>
    <row r="23" spans="1:5" ht="39" customHeight="1" x14ac:dyDescent="0.25">
      <c r="B23" s="40" t="s">
        <v>21</v>
      </c>
      <c r="C23" s="40">
        <v>100</v>
      </c>
      <c r="D23" s="40"/>
      <c r="E23" s="40"/>
    </row>
    <row r="24" spans="1:5" x14ac:dyDescent="0.25">
      <c r="B24" s="40" t="s">
        <v>2</v>
      </c>
      <c r="C24" s="40">
        <v>80</v>
      </c>
      <c r="D24" s="40"/>
      <c r="E24" s="40"/>
    </row>
    <row r="25" spans="1:5" x14ac:dyDescent="0.25">
      <c r="B25" s="27"/>
      <c r="C25" s="37"/>
    </row>
    <row r="26" spans="1:5" x14ac:dyDescent="0.25">
      <c r="B26" s="27"/>
    </row>
    <row r="27" spans="1:5" ht="13" x14ac:dyDescent="0.3">
      <c r="A27" s="29" t="s">
        <v>48</v>
      </c>
      <c r="B27" s="29" t="s">
        <v>22</v>
      </c>
    </row>
    <row r="28" spans="1:5" ht="84" customHeight="1" x14ac:dyDescent="0.25">
      <c r="B28" s="52" t="s">
        <v>75</v>
      </c>
      <c r="C28" s="52"/>
      <c r="D28" s="52"/>
      <c r="E28" s="52"/>
    </row>
    <row r="30" spans="1:5" ht="13" x14ac:dyDescent="0.3">
      <c r="C30" s="45">
        <v>45900</v>
      </c>
      <c r="D30" s="31" t="s">
        <v>24</v>
      </c>
    </row>
    <row r="31" spans="1:5" x14ac:dyDescent="0.25">
      <c r="B31" s="25" t="s">
        <v>23</v>
      </c>
      <c r="C31" s="26">
        <v>13137.44</v>
      </c>
    </row>
    <row r="32" spans="1:5" ht="75" x14ac:dyDescent="0.25">
      <c r="B32" s="25" t="s">
        <v>25</v>
      </c>
      <c r="C32" s="26">
        <v>3527.42</v>
      </c>
      <c r="D32" s="44" t="s">
        <v>26</v>
      </c>
    </row>
    <row r="33" spans="1:4" ht="62.5" x14ac:dyDescent="0.25">
      <c r="B33" s="25" t="s">
        <v>27</v>
      </c>
      <c r="C33" s="26">
        <v>788.83</v>
      </c>
      <c r="D33" s="44" t="s">
        <v>28</v>
      </c>
    </row>
    <row r="34" spans="1:4" ht="37.5" x14ac:dyDescent="0.25">
      <c r="B34" s="25" t="s">
        <v>29</v>
      </c>
      <c r="C34" s="26">
        <v>500</v>
      </c>
      <c r="D34" s="44" t="s">
        <v>30</v>
      </c>
    </row>
    <row r="35" spans="1:4" ht="62.5" x14ac:dyDescent="0.25">
      <c r="B35" s="25" t="s">
        <v>32</v>
      </c>
      <c r="C35" s="26">
        <v>628</v>
      </c>
      <c r="D35" s="44" t="s">
        <v>31</v>
      </c>
    </row>
    <row r="36" spans="1:4" ht="13.5" thickBot="1" x14ac:dyDescent="0.35">
      <c r="B36" s="28" t="s">
        <v>33</v>
      </c>
      <c r="C36" s="43">
        <f>SUM(C32:C35)</f>
        <v>5444.25</v>
      </c>
    </row>
    <row r="37" spans="1:4" ht="13" thickTop="1" x14ac:dyDescent="0.25">
      <c r="B37" s="25"/>
    </row>
    <row r="38" spans="1:4" ht="13" x14ac:dyDescent="0.3">
      <c r="B38" s="24" t="s">
        <v>34</v>
      </c>
      <c r="C38" s="42">
        <f>C31-C36</f>
        <v>7693.1900000000005</v>
      </c>
    </row>
    <row r="40" spans="1:4" ht="13" x14ac:dyDescent="0.3">
      <c r="A40" s="29" t="s">
        <v>49</v>
      </c>
      <c r="B40" s="24" t="s">
        <v>45</v>
      </c>
    </row>
    <row r="41" spans="1:4" x14ac:dyDescent="0.25">
      <c r="B41" s="25" t="s">
        <v>78</v>
      </c>
    </row>
    <row r="43" spans="1:4" x14ac:dyDescent="0.25">
      <c r="B43" s="25" t="s">
        <v>50</v>
      </c>
      <c r="C43" s="26">
        <v>130</v>
      </c>
    </row>
    <row r="44" spans="1:4" x14ac:dyDescent="0.25">
      <c r="B44" s="25" t="s">
        <v>57</v>
      </c>
      <c r="C44" s="26">
        <v>2215.5</v>
      </c>
    </row>
    <row r="45" spans="1:4" x14ac:dyDescent="0.25">
      <c r="B45" s="25" t="s">
        <v>58</v>
      </c>
      <c r="C45" s="26">
        <v>1500</v>
      </c>
    </row>
    <row r="46" spans="1:4" ht="13.5" thickBot="1" x14ac:dyDescent="0.35">
      <c r="B46" s="28" t="s">
        <v>47</v>
      </c>
      <c r="C46" s="43">
        <f>SUM(C43:C45)</f>
        <v>3845.5</v>
      </c>
    </row>
    <row r="47" spans="1:4" ht="13" thickTop="1" x14ac:dyDescent="0.25"/>
    <row r="48" spans="1:4" s="33" customFormat="1" ht="13" x14ac:dyDescent="0.3">
      <c r="A48" s="24"/>
      <c r="B48" s="24"/>
      <c r="C48" s="37"/>
    </row>
    <row r="49" spans="2:8" s="33" customFormat="1" x14ac:dyDescent="0.25">
      <c r="B49" s="27"/>
      <c r="C49" s="37"/>
    </row>
    <row r="50" spans="2:8" s="33" customFormat="1" x14ac:dyDescent="0.25">
      <c r="C50" s="37"/>
    </row>
    <row r="51" spans="2:8" s="33" customFormat="1" x14ac:dyDescent="0.25">
      <c r="B51" s="27"/>
      <c r="C51" s="37"/>
    </row>
    <row r="52" spans="2:8" s="33" customFormat="1" x14ac:dyDescent="0.25">
      <c r="B52" s="27"/>
      <c r="C52" s="37"/>
    </row>
    <row r="53" spans="2:8" s="33" customFormat="1" ht="13" x14ac:dyDescent="0.3">
      <c r="B53" s="24"/>
      <c r="C53" s="42"/>
      <c r="F53" s="27"/>
      <c r="H53" s="37"/>
    </row>
    <row r="54" spans="2:8" s="33" customFormat="1" x14ac:dyDescent="0.25">
      <c r="C54" s="37"/>
    </row>
    <row r="55" spans="2:8" s="33" customFormat="1" ht="13" x14ac:dyDescent="0.3">
      <c r="B55" s="24"/>
      <c r="C55" s="37"/>
    </row>
    <row r="56" spans="2:8" s="33" customFormat="1" ht="13" x14ac:dyDescent="0.3">
      <c r="C56" s="50"/>
      <c r="D56" s="24"/>
    </row>
    <row r="57" spans="2:8" s="33" customFormat="1" x14ac:dyDescent="0.25">
      <c r="C57" s="37"/>
    </row>
    <row r="58" spans="2:8" s="33" customFormat="1" x14ac:dyDescent="0.25">
      <c r="B58" s="27"/>
      <c r="C58" s="37"/>
    </row>
    <row r="59" spans="2:8" s="33" customFormat="1" ht="13" x14ac:dyDescent="0.3">
      <c r="B59" s="24"/>
      <c r="C59" s="42"/>
    </row>
  </sheetData>
  <mergeCells count="2">
    <mergeCell ref="B28:E28"/>
    <mergeCell ref="B18:E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Accounts</vt:lpstr>
      <vt:lpstr>Notes</vt:lpstr>
      <vt:lpstr>Accounts!Print_Area</vt:lpstr>
    </vt:vector>
  </TitlesOfParts>
  <Company>Audit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Manager</dc:creator>
  <cp:lastModifiedBy>Mark Adams</cp:lastModifiedBy>
  <cp:lastPrinted>2018-05-02T09:35:32Z</cp:lastPrinted>
  <dcterms:created xsi:type="dcterms:W3CDTF">2002-06-06T15:04:25Z</dcterms:created>
  <dcterms:modified xsi:type="dcterms:W3CDTF">2025-11-22T15:51:55Z</dcterms:modified>
</cp:coreProperties>
</file>